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3A3C95E5-EA1D-4141-9C73-963835CA34D1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9 TI " sheetId="1" r:id="rId1"/>
  </sheets>
  <definedNames>
    <definedName name="_xlnm._FilterDatabase" localSheetId="0" hidden="1">'Lisa 9 TI '!$A$12:$F$28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10" i="1"/>
  <c r="G9" i="1"/>
  <c r="G8" i="1"/>
  <c r="G7" i="1"/>
  <c r="G20" i="1"/>
  <c r="G19" i="1" s="1"/>
  <c r="G18" i="1" s="1"/>
  <c r="G11" i="1" l="1"/>
  <c r="G15" i="1"/>
  <c r="G17" i="1"/>
  <c r="G16" i="1"/>
  <c r="G6" i="1" s="1"/>
</calcChain>
</file>

<file path=xl/sharedStrings.xml><?xml version="1.0" encoding="utf-8"?>
<sst xmlns="http://schemas.openxmlformats.org/spreadsheetml/2006/main" count="56" uniqueCount="41">
  <si>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</si>
  <si>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</si>
  <si>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</si>
  <si>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</si>
  <si>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</si>
  <si>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</si>
  <si>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</si>
  <si>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</si>
  <si>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</si>
  <si>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</si>
  <si>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</si>
  <si>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</si>
  <si>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</si>
  <si>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</si>
  <si>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</si>
  <si>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</si>
  <si>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</si>
  <si>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</si>
  <si>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</si>
  <si>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</si>
  <si>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</si>
  <si>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</si>
  <si>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</si>
  <si>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</si>
  <si>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SEADUSE_ MUUDATUS</t>
  </si>
  <si>
    <t>2023_08</t>
  </si>
  <si>
    <t>Trahvid, sunniraha ja menetluskulude hüvitised</t>
  </si>
  <si>
    <t>40</t>
  </si>
  <si>
    <t>Saadud välistoetused</t>
  </si>
  <si>
    <t>TULEMUSVALDKOND  HEAOLU</t>
  </si>
  <si>
    <t>Tööelu kvaliteedi arendamine</t>
  </si>
  <si>
    <t>HE010103</t>
  </si>
  <si>
    <t>SE070036</t>
  </si>
  <si>
    <t>Töövaidl komisj kaasistujate tasud</t>
  </si>
  <si>
    <t>SE000028</t>
  </si>
  <si>
    <t>Vahendid RKASile</t>
  </si>
  <si>
    <t>Kinnitatud eelarve 2023</t>
  </si>
  <si>
    <t xml:space="preserve">TÖÖTURU  PROGRAMM </t>
  </si>
  <si>
    <t>Lisa 9</t>
  </si>
  <si>
    <t>ettevõtlus- ja infotehnoloogiaministri ning majandus- ja taristuministri käskkirja "Majandus- ja Kommunikatsiooniministeeriumi ja tema valitsemisala asutuste 2023. a eelarvete kinnitamine"  juurde</t>
  </si>
  <si>
    <t>Tööinspektsioon alates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</si>
</sst>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8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33"/>
  <sheetViews>
    <sheetView tabSelected="1" zoomScaleNormal="100" workbookViewId="0">
      <selection activeCell="A6" sqref="A6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11.33203125" customWidth="1"/>
    <col min="5" max="5" width="27.88671875" customWidth="1"/>
    <col min="6" max="6" width="27.5546875" customWidth="1"/>
    <col min="7" max="7" width="14.109375" customWidth="1"/>
  </cols>
  <sheetData>
    <row r="1" spans="1:12" x14ac:dyDescent="0.3">
      <c r="D1" s="2"/>
      <c r="E1" s="2"/>
      <c r="G1" s="3" t="s">
        <v>38</v>
      </c>
    </row>
    <row r="2" spans="1:12" ht="14.4" customHeight="1" x14ac:dyDescent="0.3">
      <c r="D2" s="47" t="s">
        <v>39</v>
      </c>
      <c r="E2" s="48"/>
      <c r="F2" s="48"/>
      <c r="G2" s="48"/>
      <c r="H2" s="4"/>
      <c r="I2" s="4"/>
      <c r="J2" s="4"/>
      <c r="K2" s="4"/>
      <c r="L2" s="4"/>
    </row>
    <row r="3" spans="1:12" x14ac:dyDescent="0.3">
      <c r="C3" s="4"/>
      <c r="D3" s="48"/>
      <c r="E3" s="48"/>
      <c r="F3" s="48"/>
      <c r="G3" s="48"/>
    </row>
    <row r="4" spans="1:12" x14ac:dyDescent="0.3">
      <c r="C4" s="4"/>
      <c r="D4" s="4"/>
      <c r="E4" s="4"/>
      <c r="F4" s="4"/>
    </row>
    <row r="5" spans="1:12" x14ac:dyDescent="0.3">
      <c r="A5" s="5" t="s">
        <v>40</v>
      </c>
    </row>
    <row r="6" spans="1:12" x14ac:dyDescent="0.3">
      <c r="A6" s="5"/>
      <c r="F6" s="6" t="s">
        <v>0</v>
      </c>
      <c r="G6" s="40">
        <f>+SUBTOTAL(9,G16:G17)</f>
        <v>659600</v>
      </c>
    </row>
    <row r="7" spans="1:12" x14ac:dyDescent="0.3">
      <c r="A7" s="8"/>
      <c r="F7" s="6" t="s">
        <v>1</v>
      </c>
      <c r="G7" s="9">
        <f>SUMIF($F$21:$F$25,"Investeeringud*",G$21:G$25)</f>
        <v>0</v>
      </c>
    </row>
    <row r="8" spans="1:12" x14ac:dyDescent="0.3">
      <c r="A8" s="8"/>
      <c r="F8" s="10" t="s">
        <v>2</v>
      </c>
      <c r="G8" s="9">
        <f>SUMIF($F$21:$F$25,"Kulud*",G$21:G$25)</f>
        <v>-2584884</v>
      </c>
    </row>
    <row r="9" spans="1:12" x14ac:dyDescent="0.3">
      <c r="A9" s="8"/>
      <c r="F9" s="11" t="s">
        <v>3</v>
      </c>
      <c r="G9" s="9">
        <f>SUMIF($F$21:$F$25,"Põhivara kulum*",G$21:G$25)</f>
        <v>-13000</v>
      </c>
    </row>
    <row r="10" spans="1:12" x14ac:dyDescent="0.3">
      <c r="A10" s="8"/>
      <c r="F10" s="11" t="s">
        <v>4</v>
      </c>
      <c r="G10" s="9">
        <f>+SUBTOTAL(9, G27:G29)</f>
        <v>-116716</v>
      </c>
    </row>
    <row r="11" spans="1:12" x14ac:dyDescent="0.3">
      <c r="A11" s="8"/>
      <c r="F11" s="12" t="s">
        <v>5</v>
      </c>
      <c r="G11" s="13">
        <f>SUM(G7:G10)</f>
        <v>-2714600</v>
      </c>
    </row>
    <row r="12" spans="1:12" ht="39.6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36</v>
      </c>
    </row>
    <row r="13" spans="1:12" ht="26.4" x14ac:dyDescent="0.3">
      <c r="A13" s="16"/>
      <c r="B13" s="16"/>
      <c r="C13" s="17"/>
      <c r="D13" s="18"/>
      <c r="E13" s="19"/>
      <c r="F13" s="20" t="s">
        <v>12</v>
      </c>
      <c r="G13" s="41" t="s">
        <v>24</v>
      </c>
    </row>
    <row r="14" spans="1:12" ht="22.5" customHeight="1" x14ac:dyDescent="0.3">
      <c r="A14" s="18" t="s">
        <v>13</v>
      </c>
      <c r="B14" s="18" t="s">
        <v>13</v>
      </c>
      <c r="C14" s="21" t="s">
        <v>13</v>
      </c>
      <c r="D14" s="18"/>
      <c r="E14" s="19"/>
      <c r="F14" s="20" t="s">
        <v>14</v>
      </c>
      <c r="G14" s="42" t="s">
        <v>25</v>
      </c>
    </row>
    <row r="15" spans="1:12" x14ac:dyDescent="0.3">
      <c r="A15" s="44" t="s">
        <v>15</v>
      </c>
      <c r="B15" s="45"/>
      <c r="C15" s="22"/>
      <c r="D15" s="23"/>
      <c r="E15" s="23"/>
      <c r="F15" s="23"/>
      <c r="G15" s="24">
        <f>+SUBTOTAL(9, G16:G17)</f>
        <v>659600</v>
      </c>
    </row>
    <row r="16" spans="1:12" s="36" customFormat="1" ht="26.4" x14ac:dyDescent="0.3">
      <c r="A16" s="28" t="s">
        <v>16</v>
      </c>
      <c r="B16" s="28" t="s">
        <v>17</v>
      </c>
      <c r="C16" s="37">
        <v>10</v>
      </c>
      <c r="D16" s="39"/>
      <c r="E16" s="39"/>
      <c r="F16" s="43" t="s">
        <v>26</v>
      </c>
      <c r="G16" s="7">
        <f>25000+6000</f>
        <v>31000</v>
      </c>
    </row>
    <row r="17" spans="1:8" x14ac:dyDescent="0.3">
      <c r="A17" s="25"/>
      <c r="B17" s="25"/>
      <c r="C17" s="37" t="s">
        <v>27</v>
      </c>
      <c r="D17" s="18"/>
      <c r="E17" s="18"/>
      <c r="F17" s="38" t="s">
        <v>28</v>
      </c>
      <c r="G17" s="26">
        <f>303100+325500</f>
        <v>628600</v>
      </c>
    </row>
    <row r="18" spans="1:8" x14ac:dyDescent="0.3">
      <c r="A18" s="44" t="s">
        <v>29</v>
      </c>
      <c r="B18" s="45"/>
      <c r="C18" s="22"/>
      <c r="D18" s="23"/>
      <c r="E18" s="23"/>
      <c r="F18" s="23"/>
      <c r="G18" s="24">
        <f>+SUBTOTAL(9, G19:G25)</f>
        <v>-2597884</v>
      </c>
      <c r="H18" s="35"/>
    </row>
    <row r="19" spans="1:8" x14ac:dyDescent="0.3">
      <c r="A19" s="33" t="s">
        <v>37</v>
      </c>
      <c r="B19" s="34"/>
      <c r="C19" s="27"/>
      <c r="D19" s="23"/>
      <c r="E19" s="23"/>
      <c r="F19" s="23"/>
      <c r="G19" s="24">
        <f>+SUBTOTAL(9, G20:G25)</f>
        <v>-2597884</v>
      </c>
    </row>
    <row r="20" spans="1:8" x14ac:dyDescent="0.3">
      <c r="A20" s="46" t="s">
        <v>18</v>
      </c>
      <c r="B20" s="46"/>
      <c r="C20" s="27"/>
      <c r="D20" s="23"/>
      <c r="E20" s="23"/>
      <c r="F20" s="23"/>
      <c r="G20" s="24">
        <f>+SUBTOTAL(9, G21:G25)</f>
        <v>-2597884</v>
      </c>
    </row>
    <row r="21" spans="1:8" s="36" customFormat="1" x14ac:dyDescent="0.25">
      <c r="A21" s="25" t="s">
        <v>31</v>
      </c>
      <c r="B21" s="28" t="s">
        <v>30</v>
      </c>
      <c r="C21" s="37">
        <v>10</v>
      </c>
      <c r="D21" s="28" t="s">
        <v>32</v>
      </c>
      <c r="E21" s="28" t="s">
        <v>33</v>
      </c>
      <c r="F21" s="28" t="s">
        <v>2</v>
      </c>
      <c r="G21" s="26">
        <v>-12000</v>
      </c>
    </row>
    <row r="22" spans="1:8" s="36" customFormat="1" x14ac:dyDescent="0.25">
      <c r="A22" s="25"/>
      <c r="B22" s="28"/>
      <c r="C22" s="28" t="s">
        <v>20</v>
      </c>
      <c r="D22" s="39"/>
      <c r="E22" s="39"/>
      <c r="F22" s="28" t="s">
        <v>2</v>
      </c>
      <c r="G22" s="26">
        <v>-1620700</v>
      </c>
    </row>
    <row r="23" spans="1:8" s="36" customFormat="1" x14ac:dyDescent="0.25">
      <c r="A23" s="25"/>
      <c r="B23" s="28"/>
      <c r="C23" s="28" t="s">
        <v>20</v>
      </c>
      <c r="D23" s="28" t="s">
        <v>34</v>
      </c>
      <c r="E23" s="28" t="s">
        <v>35</v>
      </c>
      <c r="F23" s="28" t="s">
        <v>2</v>
      </c>
      <c r="G23" s="26">
        <v>-159900</v>
      </c>
    </row>
    <row r="24" spans="1:8" s="36" customFormat="1" x14ac:dyDescent="0.25">
      <c r="A24" s="25"/>
      <c r="B24" s="28"/>
      <c r="C24" s="37">
        <v>40</v>
      </c>
      <c r="D24" s="28"/>
      <c r="E24" s="28"/>
      <c r="F24" s="28" t="s">
        <v>2</v>
      </c>
      <c r="G24" s="26">
        <v>-792284</v>
      </c>
    </row>
    <row r="25" spans="1:8" s="36" customFormat="1" x14ac:dyDescent="0.25">
      <c r="A25" s="25"/>
      <c r="B25" s="28"/>
      <c r="C25" s="37">
        <v>60</v>
      </c>
      <c r="D25" s="28"/>
      <c r="F25" s="28" t="s">
        <v>3</v>
      </c>
      <c r="G25" s="26">
        <v>-13000</v>
      </c>
    </row>
    <row r="26" spans="1:8" s="31" customFormat="1" x14ac:dyDescent="0.3">
      <c r="A26" s="22" t="s">
        <v>19</v>
      </c>
      <c r="B26" s="29"/>
      <c r="C26" s="30"/>
      <c r="D26" s="29"/>
      <c r="E26" s="29"/>
      <c r="F26" s="29"/>
      <c r="G26" s="24">
        <f>+SUBTOTAL(9, G27:G29)</f>
        <v>-116716</v>
      </c>
    </row>
    <row r="27" spans="1:8" x14ac:dyDescent="0.3">
      <c r="A27" s="25" t="s">
        <v>16</v>
      </c>
      <c r="B27" s="25" t="s">
        <v>17</v>
      </c>
      <c r="C27" s="28" t="s">
        <v>21</v>
      </c>
      <c r="D27" s="28"/>
      <c r="E27" s="28"/>
      <c r="F27" s="28" t="s">
        <v>22</v>
      </c>
      <c r="G27" s="7">
        <v>-20000</v>
      </c>
    </row>
    <row r="28" spans="1:8" x14ac:dyDescent="0.3">
      <c r="A28" s="25"/>
      <c r="B28" s="25"/>
      <c r="C28" s="28" t="s">
        <v>21</v>
      </c>
      <c r="D28" s="28" t="s">
        <v>34</v>
      </c>
      <c r="E28" s="28" t="s">
        <v>35</v>
      </c>
      <c r="F28" s="28" t="s">
        <v>22</v>
      </c>
      <c r="G28" s="7">
        <v>-31000</v>
      </c>
    </row>
    <row r="29" spans="1:8" x14ac:dyDescent="0.3">
      <c r="A29" s="25"/>
      <c r="B29" s="25"/>
      <c r="C29" s="37">
        <v>40</v>
      </c>
      <c r="D29" s="28"/>
      <c r="E29" s="28"/>
      <c r="F29" s="28" t="s">
        <v>22</v>
      </c>
      <c r="G29" s="7">
        <v>-65716</v>
      </c>
    </row>
    <row r="30" spans="1:8" ht="14.4" customHeight="1" x14ac:dyDescent="0.3"/>
    <row r="31" spans="1:8" ht="14.4" customHeight="1" x14ac:dyDescent="0.3">
      <c r="A31" s="49" t="s">
        <v>23</v>
      </c>
      <c r="B31" s="50"/>
      <c r="C31" s="50"/>
      <c r="D31" s="50"/>
      <c r="E31" s="50"/>
      <c r="F31" s="50"/>
      <c r="G31" s="50"/>
    </row>
    <row r="32" spans="1:8" ht="28.95" customHeight="1" x14ac:dyDescent="0.3">
      <c r="A32" s="50"/>
      <c r="B32" s="50"/>
      <c r="C32" s="50"/>
      <c r="D32" s="50"/>
      <c r="E32" s="50"/>
      <c r="F32" s="50"/>
      <c r="G32" s="50"/>
    </row>
    <row r="33" spans="1:6" x14ac:dyDescent="0.3">
      <c r="A33" s="32"/>
      <c r="B33" s="32"/>
      <c r="C33" s="32"/>
      <c r="D33" s="32"/>
      <c r="E33" s="32"/>
      <c r="F33" s="32"/>
    </row>
  </sheetData>
  <autoFilter ref="A12:F28" xr:uid="{00000000-0001-0000-0000-000000000000}"/>
  <mergeCells count="5">
    <mergeCell ref="A15:B15"/>
    <mergeCell ref="A18:B18"/>
    <mergeCell ref="A20:B20"/>
    <mergeCell ref="D2:G3"/>
    <mergeCell ref="A31:G3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9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2023-08-04T06:58:38Z</dcterms:modified>
</cp:coreProperties>
</file>